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5" windowWidth="14805" windowHeight="7470" firstSheet="1" activeTab="1"/>
  </bookViews>
  <sheets>
    <sheet name="на сайт" sheetId="2" state="hidden" r:id="rId1"/>
    <sheet name="Лист3" sheetId="3" r:id="rId2"/>
  </sheets>
  <definedNames>
    <definedName name="_xlnm._FilterDatabase" localSheetId="1" hidden="1">Лист3!$A$4:$K$33</definedName>
  </definedNames>
  <calcPr calcId="145621"/>
</workbook>
</file>

<file path=xl/calcChain.xml><?xml version="1.0" encoding="utf-8"?>
<calcChain xmlns="http://schemas.openxmlformats.org/spreadsheetml/2006/main">
  <c r="J6" i="3" l="1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5" i="3"/>
  <c r="I33" i="3"/>
  <c r="E33" i="3"/>
  <c r="D33" i="3"/>
  <c r="K32" i="3"/>
  <c r="K31" i="3"/>
  <c r="J33" i="3" l="1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5" i="3"/>
  <c r="K33" i="3" l="1"/>
</calcChain>
</file>

<file path=xl/comments1.xml><?xml version="1.0" encoding="utf-8"?>
<comments xmlns="http://schemas.openxmlformats.org/spreadsheetml/2006/main">
  <authors>
    <author>Автор</author>
  </authors>
  <commentList>
    <comment ref="K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 минусом мощности по ПС Западная (т.к. она запитана от Югры)</t>
        </r>
      </text>
    </comment>
  </commentList>
</comments>
</file>

<file path=xl/sharedStrings.xml><?xml version="1.0" encoding="utf-8"?>
<sst xmlns="http://schemas.openxmlformats.org/spreadsheetml/2006/main" count="145" uniqueCount="56">
  <si>
    <t>№ п/п</t>
  </si>
  <si>
    <t>наименование подстанции</t>
  </si>
  <si>
    <t>1Т</t>
  </si>
  <si>
    <t>2Т</t>
  </si>
  <si>
    <t>пропускная способность ПС, МВт</t>
  </si>
  <si>
    <t>нагрузка на ПС с учетом действующих ТУ, МВт</t>
  </si>
  <si>
    <t>уровень напряжения, кВ</t>
  </si>
  <si>
    <t>установленная мощность существующих силовых трансформаторов, МВА</t>
  </si>
  <si>
    <t>ПС Югра</t>
  </si>
  <si>
    <t>ПС Полноват</t>
  </si>
  <si>
    <t>ПС Пионерная-2</t>
  </si>
  <si>
    <t>ПС Сергино</t>
  </si>
  <si>
    <t>ПС Шеркалы</t>
  </si>
  <si>
    <t>ПС  Кода</t>
  </si>
  <si>
    <t>ПС Самарово</t>
  </si>
  <si>
    <t>ПС МДФ</t>
  </si>
  <si>
    <t>ПС Березово</t>
  </si>
  <si>
    <t>ПС Тесла</t>
  </si>
  <si>
    <t>ПС Фарада</t>
  </si>
  <si>
    <t>ПС Половинка</t>
  </si>
  <si>
    <t>ПС Ямки</t>
  </si>
  <si>
    <t>220/110/10</t>
  </si>
  <si>
    <t>110/10</t>
  </si>
  <si>
    <t>110/10/10</t>
  </si>
  <si>
    <t>110/6</t>
  </si>
  <si>
    <t>110/35/10</t>
  </si>
  <si>
    <t>35/10</t>
  </si>
  <si>
    <t>35/6</t>
  </si>
  <si>
    <t>ПС Лорба</t>
  </si>
  <si>
    <t>ПС ГИБДД</t>
  </si>
  <si>
    <t>ПС Ярки</t>
  </si>
  <si>
    <r>
      <t>Cos</t>
    </r>
    <r>
      <rPr>
        <sz val="11"/>
        <color theme="1"/>
        <rFont val="Calibri"/>
        <family val="2"/>
        <charset val="204"/>
      </rPr>
      <t>ϕ</t>
    </r>
  </si>
  <si>
    <t>8 (6+7)</t>
  </si>
  <si>
    <t>9 (5-8)</t>
  </si>
  <si>
    <t>резерв/дефицит мощности, свободной для технологического присоединения с учетом действующих ТУ и заявок, МВт</t>
  </si>
  <si>
    <t>Итого:</t>
  </si>
  <si>
    <t xml:space="preserve"> текущая загрузка подстанции (данные контрольных замеров), МВт</t>
  </si>
  <si>
    <t xml:space="preserve">                    Примечание: * - центр питания закрыт для технологического присоединения</t>
  </si>
  <si>
    <t>максимальная мощность по действующим ТУ и заявкам, МВт**</t>
  </si>
  <si>
    <t>ПС № 30 "Прибалтийская"</t>
  </si>
  <si>
    <t>ПС № 35 "Поселковая"</t>
  </si>
  <si>
    <t>ПС № 36 "Аэропорт"</t>
  </si>
  <si>
    <t>ПС № 21 "Водозабор"</t>
  </si>
  <si>
    <t>110/35/6</t>
  </si>
  <si>
    <t>ПС Урай-2  (Евра)</t>
  </si>
  <si>
    <t>ПС Кама</t>
  </si>
  <si>
    <t xml:space="preserve">ПС Восточная (Чара) </t>
  </si>
  <si>
    <t>ПС Луговская*</t>
  </si>
  <si>
    <t>ПС Западная*</t>
  </si>
  <si>
    <t>ПС Восточная (Авангард)*</t>
  </si>
  <si>
    <t>ПС Юмас*</t>
  </si>
  <si>
    <t>Сведения о наличии/отсутствии резерва максимальной мощности, свободной для технологиченского присоединения к центрам питания ОАО "ЮРЭСК" за I - IV квартал 2012 г.</t>
  </si>
  <si>
    <t xml:space="preserve"> ПС Городская</t>
  </si>
  <si>
    <t>Сведения о наличии/отсутствии резерва максимальной мощности, свободной для технологиченского присоединения к центрам питания ОАО "ЮРЭСК" за I-IV квартал 2013 г.</t>
  </si>
  <si>
    <t>-</t>
  </si>
  <si>
    <t>ПС Луговая*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</si>
</sst>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/>
    </xf>
    <xf numFmtId="164" fontId="0" fillId="0" borderId="10" xfId="0" applyNumberFormat="1" applyFill="1" applyBorder="1"/>
    <xf numFmtId="0" fontId="0" fillId="0" borderId="7" xfId="0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/>
    </xf>
    <xf numFmtId="2" fontId="2" fillId="0" borderId="7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164" fontId="0" fillId="0" borderId="14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0" fillId="0" borderId="8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4"/>
  <sheetViews>
    <sheetView workbookViewId="0">
      <selection activeCell="J2" sqref="J2:J3"/>
    </sheetView>
  </sheetViews>
  <sheetFormatPr defaultRowHeight="15" x14ac:dyDescent="0.25"/>
  <cols>
    <col min="2" max="2" width="29.5703125" customWidth="1"/>
    <col min="3" max="3" width="12.85546875" customWidth="1"/>
    <col min="4" max="5" width="12.7109375" customWidth="1"/>
    <col min="6" max="6" width="16.42578125" customWidth="1"/>
    <col min="7" max="7" width="22.5703125" customWidth="1"/>
    <col min="8" max="8" width="14.28515625" customWidth="1"/>
    <col min="9" max="9" width="13.7109375" customWidth="1"/>
    <col min="10" max="10" width="20.5703125" customWidth="1"/>
  </cols>
  <sheetData>
    <row r="1" spans="1:10" ht="20.25" customHeight="1" thickBot="1" x14ac:dyDescent="0.3">
      <c r="A1" s="59" t="s">
        <v>51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93.75" customHeight="1" x14ac:dyDescent="0.25">
      <c r="A2" s="60" t="s">
        <v>0</v>
      </c>
      <c r="B2" s="57" t="s">
        <v>1</v>
      </c>
      <c r="C2" s="57" t="s">
        <v>6</v>
      </c>
      <c r="D2" s="57" t="s">
        <v>7</v>
      </c>
      <c r="E2" s="57"/>
      <c r="F2" s="57" t="s">
        <v>4</v>
      </c>
      <c r="G2" s="57" t="s">
        <v>36</v>
      </c>
      <c r="H2" s="57" t="s">
        <v>38</v>
      </c>
      <c r="I2" s="57" t="s">
        <v>5</v>
      </c>
      <c r="J2" s="55" t="s">
        <v>34</v>
      </c>
    </row>
    <row r="3" spans="1:10" x14ac:dyDescent="0.25">
      <c r="A3" s="61"/>
      <c r="B3" s="58"/>
      <c r="C3" s="58"/>
      <c r="D3" s="24" t="s">
        <v>2</v>
      </c>
      <c r="E3" s="24" t="s">
        <v>3</v>
      </c>
      <c r="F3" s="58"/>
      <c r="G3" s="58"/>
      <c r="H3" s="58"/>
      <c r="I3" s="58"/>
      <c r="J3" s="56"/>
    </row>
    <row r="4" spans="1:10" x14ac:dyDescent="0.25">
      <c r="A4" s="7"/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 t="s">
        <v>32</v>
      </c>
      <c r="J4" s="20" t="s">
        <v>33</v>
      </c>
    </row>
    <row r="5" spans="1:10" ht="18.75" customHeight="1" x14ac:dyDescent="0.25">
      <c r="A5" s="12">
        <v>1</v>
      </c>
      <c r="B5" s="32" t="s">
        <v>8</v>
      </c>
      <c r="C5" s="13" t="s">
        <v>21</v>
      </c>
      <c r="D5" s="14">
        <v>125</v>
      </c>
      <c r="E5" s="14">
        <v>125</v>
      </c>
      <c r="F5" s="15">
        <v>120.74999999999999</v>
      </c>
      <c r="G5" s="16">
        <v>46.8</v>
      </c>
      <c r="H5" s="16">
        <v>40.32</v>
      </c>
      <c r="I5" s="15">
        <v>87.12</v>
      </c>
      <c r="J5" s="17">
        <v>33.629999999999981</v>
      </c>
    </row>
    <row r="6" spans="1:10" ht="18.75" customHeight="1" x14ac:dyDescent="0.25">
      <c r="A6" s="7">
        <v>2</v>
      </c>
      <c r="B6" s="5" t="s">
        <v>10</v>
      </c>
      <c r="C6" s="5" t="s">
        <v>23</v>
      </c>
      <c r="D6" s="6">
        <v>40</v>
      </c>
      <c r="E6" s="6">
        <v>40</v>
      </c>
      <c r="F6" s="9">
        <v>38.640000000000008</v>
      </c>
      <c r="G6" s="10">
        <v>28.399799999999999</v>
      </c>
      <c r="H6" s="16">
        <v>0</v>
      </c>
      <c r="I6" s="15">
        <v>28.399799999999999</v>
      </c>
      <c r="J6" s="17">
        <v>10.240200000000009</v>
      </c>
    </row>
    <row r="7" spans="1:10" ht="18.75" customHeight="1" x14ac:dyDescent="0.25">
      <c r="A7" s="7">
        <v>3</v>
      </c>
      <c r="B7" s="5" t="s">
        <v>49</v>
      </c>
      <c r="C7" s="4" t="s">
        <v>22</v>
      </c>
      <c r="D7" s="3">
        <v>25</v>
      </c>
      <c r="E7" s="3">
        <v>25</v>
      </c>
      <c r="F7" s="8">
        <v>24.150000000000002</v>
      </c>
      <c r="G7" s="10">
        <v>26.600269999999998</v>
      </c>
      <c r="H7" s="16">
        <v>0</v>
      </c>
      <c r="I7" s="15">
        <v>26.600269999999998</v>
      </c>
      <c r="J7" s="17">
        <v>-2.4502699999999962</v>
      </c>
    </row>
    <row r="8" spans="1:10" ht="18.75" customHeight="1" x14ac:dyDescent="0.25">
      <c r="A8" s="7">
        <v>4</v>
      </c>
      <c r="B8" s="5" t="s">
        <v>14</v>
      </c>
      <c r="C8" s="4" t="s">
        <v>22</v>
      </c>
      <c r="D8" s="3">
        <v>25</v>
      </c>
      <c r="E8" s="3">
        <v>25</v>
      </c>
      <c r="F8" s="8">
        <v>24.150000000000002</v>
      </c>
      <c r="G8" s="10">
        <v>20.8</v>
      </c>
      <c r="H8" s="16">
        <v>0</v>
      </c>
      <c r="I8" s="15">
        <v>20.8</v>
      </c>
      <c r="J8" s="17">
        <v>3.3500000000000014</v>
      </c>
    </row>
    <row r="9" spans="1:10" ht="18.75" customHeight="1" x14ac:dyDescent="0.25">
      <c r="A9" s="11">
        <v>5</v>
      </c>
      <c r="B9" s="5" t="s">
        <v>48</v>
      </c>
      <c r="C9" s="5" t="s">
        <v>22</v>
      </c>
      <c r="D9" s="6">
        <v>16</v>
      </c>
      <c r="E9" s="6">
        <v>16</v>
      </c>
      <c r="F9" s="9">
        <v>15.456</v>
      </c>
      <c r="G9" s="10">
        <v>21</v>
      </c>
      <c r="H9" s="16">
        <v>0</v>
      </c>
      <c r="I9" s="15">
        <v>21</v>
      </c>
      <c r="J9" s="17">
        <v>-5.5440000000000005</v>
      </c>
    </row>
    <row r="10" spans="1:10" ht="18.75" customHeight="1" x14ac:dyDescent="0.25">
      <c r="A10" s="7">
        <v>6</v>
      </c>
      <c r="B10" s="5" t="s">
        <v>29</v>
      </c>
      <c r="C10" s="5" t="s">
        <v>25</v>
      </c>
      <c r="D10" s="3">
        <v>40</v>
      </c>
      <c r="E10" s="3">
        <v>40</v>
      </c>
      <c r="F10" s="8">
        <v>40.32</v>
      </c>
      <c r="G10" s="27">
        <v>0</v>
      </c>
      <c r="H10" s="16">
        <v>2.4811000000000001</v>
      </c>
      <c r="I10" s="15">
        <v>2.4811000000000001</v>
      </c>
      <c r="J10" s="23">
        <v>37.838900000000002</v>
      </c>
    </row>
    <row r="11" spans="1:10" ht="18.75" customHeight="1" x14ac:dyDescent="0.25">
      <c r="A11" s="26">
        <v>7</v>
      </c>
      <c r="B11" s="18" t="s">
        <v>30</v>
      </c>
      <c r="C11" s="18" t="s">
        <v>26</v>
      </c>
      <c r="D11" s="19">
        <v>10</v>
      </c>
      <c r="E11" s="19">
        <v>10</v>
      </c>
      <c r="F11" s="29">
        <v>9.66</v>
      </c>
      <c r="G11" s="28">
        <v>0</v>
      </c>
      <c r="H11" s="16">
        <v>2.6019999999999999</v>
      </c>
      <c r="I11" s="15">
        <v>2.6019999999999999</v>
      </c>
      <c r="J11" s="23">
        <v>7.0579999999999998</v>
      </c>
    </row>
    <row r="12" spans="1:10" ht="18.75" customHeight="1" x14ac:dyDescent="0.25">
      <c r="A12" s="11">
        <v>8</v>
      </c>
      <c r="B12" s="5" t="s">
        <v>44</v>
      </c>
      <c r="C12" s="5" t="s">
        <v>24</v>
      </c>
      <c r="D12" s="6">
        <v>25</v>
      </c>
      <c r="E12" s="6">
        <v>25</v>
      </c>
      <c r="F12" s="9">
        <v>24.150000000000002</v>
      </c>
      <c r="G12" s="10">
        <v>13.640140000000001</v>
      </c>
      <c r="H12" s="16">
        <v>0</v>
      </c>
      <c r="I12" s="15">
        <v>13.640140000000001</v>
      </c>
      <c r="J12" s="17">
        <v>10.509860000000002</v>
      </c>
    </row>
    <row r="13" spans="1:10" ht="18.75" customHeight="1" x14ac:dyDescent="0.25">
      <c r="A13" s="7">
        <v>9</v>
      </c>
      <c r="B13" s="5" t="s">
        <v>50</v>
      </c>
      <c r="C13" s="5" t="s">
        <v>25</v>
      </c>
      <c r="D13" s="3">
        <v>16</v>
      </c>
      <c r="E13" s="3">
        <v>16</v>
      </c>
      <c r="F13" s="8">
        <v>15.456</v>
      </c>
      <c r="G13" s="10">
        <v>14.985989999999999</v>
      </c>
      <c r="H13" s="16">
        <v>2.7170999999999998</v>
      </c>
      <c r="I13" s="15">
        <v>17.70309</v>
      </c>
      <c r="J13" s="17">
        <v>-2.24709</v>
      </c>
    </row>
    <row r="14" spans="1:10" ht="18.75" customHeight="1" x14ac:dyDescent="0.25">
      <c r="A14" s="7">
        <v>10</v>
      </c>
      <c r="B14" s="5" t="s">
        <v>15</v>
      </c>
      <c r="C14" s="4" t="s">
        <v>23</v>
      </c>
      <c r="D14" s="3">
        <v>25</v>
      </c>
      <c r="E14" s="3">
        <v>25</v>
      </c>
      <c r="F14" s="8">
        <v>24.150000000000002</v>
      </c>
      <c r="G14" s="10">
        <v>1.83</v>
      </c>
      <c r="H14" s="16">
        <v>0.52500000000000002</v>
      </c>
      <c r="I14" s="15">
        <v>2.355</v>
      </c>
      <c r="J14" s="17">
        <v>21.795000000000002</v>
      </c>
    </row>
    <row r="15" spans="1:10" ht="18.75" customHeight="1" x14ac:dyDescent="0.25">
      <c r="A15" s="7">
        <v>11</v>
      </c>
      <c r="B15" s="5" t="s">
        <v>17</v>
      </c>
      <c r="C15" s="4" t="s">
        <v>26</v>
      </c>
      <c r="D15" s="3">
        <v>6.3</v>
      </c>
      <c r="E15" s="3">
        <v>6.3</v>
      </c>
      <c r="F15" s="8">
        <v>6.0858000000000008</v>
      </c>
      <c r="G15" s="10">
        <v>2.9</v>
      </c>
      <c r="H15" s="16">
        <v>0.36699999999999999</v>
      </c>
      <c r="I15" s="15">
        <v>3.2669999999999999</v>
      </c>
      <c r="J15" s="17">
        <v>2.8188000000000009</v>
      </c>
    </row>
    <row r="16" spans="1:10" ht="18.75" customHeight="1" x14ac:dyDescent="0.25">
      <c r="A16" s="7">
        <v>12</v>
      </c>
      <c r="B16" s="5" t="s">
        <v>18</v>
      </c>
      <c r="C16" s="4" t="s">
        <v>26</v>
      </c>
      <c r="D16" s="3">
        <v>6.3</v>
      </c>
      <c r="E16" s="3">
        <v>6.3</v>
      </c>
      <c r="F16" s="8">
        <v>6.0858000000000008</v>
      </c>
      <c r="G16" s="10">
        <v>2.9</v>
      </c>
      <c r="H16" s="16">
        <v>0</v>
      </c>
      <c r="I16" s="15">
        <v>2.9</v>
      </c>
      <c r="J16" s="17">
        <v>3.1858000000000009</v>
      </c>
    </row>
    <row r="17" spans="1:10" ht="18.75" customHeight="1" x14ac:dyDescent="0.25">
      <c r="A17" s="7">
        <v>13</v>
      </c>
      <c r="B17" s="5" t="s">
        <v>47</v>
      </c>
      <c r="C17" s="4" t="s">
        <v>26</v>
      </c>
      <c r="D17" s="3">
        <v>1.6</v>
      </c>
      <c r="E17" s="3">
        <v>1.6</v>
      </c>
      <c r="F17" s="8">
        <v>1.5456000000000003</v>
      </c>
      <c r="G17" s="10">
        <v>2.282</v>
      </c>
      <c r="H17" s="16">
        <v>0.97</v>
      </c>
      <c r="I17" s="15">
        <v>3.2519999999999998</v>
      </c>
      <c r="J17" s="17">
        <v>-1.7063999999999995</v>
      </c>
    </row>
    <row r="18" spans="1:10" ht="18.75" customHeight="1" x14ac:dyDescent="0.25">
      <c r="A18" s="7">
        <v>14</v>
      </c>
      <c r="B18" s="5" t="s">
        <v>19</v>
      </c>
      <c r="C18" s="4" t="s">
        <v>26</v>
      </c>
      <c r="D18" s="3">
        <v>2.5</v>
      </c>
      <c r="E18" s="3">
        <v>2.5</v>
      </c>
      <c r="F18" s="8">
        <v>2.4150000000000005</v>
      </c>
      <c r="G18" s="10">
        <v>1.5920000000000001</v>
      </c>
      <c r="H18" s="16">
        <v>0.48799999999999999</v>
      </c>
      <c r="I18" s="15">
        <v>2.08</v>
      </c>
      <c r="J18" s="17">
        <v>0.33500000000000041</v>
      </c>
    </row>
    <row r="19" spans="1:10" ht="18.75" customHeight="1" x14ac:dyDescent="0.25">
      <c r="A19" s="7">
        <v>15</v>
      </c>
      <c r="B19" s="5" t="s">
        <v>20</v>
      </c>
      <c r="C19" s="4" t="s">
        <v>26</v>
      </c>
      <c r="D19" s="3">
        <v>1.6</v>
      </c>
      <c r="E19" s="3">
        <v>1.6</v>
      </c>
      <c r="F19" s="8">
        <v>1.5456000000000003</v>
      </c>
      <c r="G19" s="10">
        <v>1.246</v>
      </c>
      <c r="H19" s="16">
        <v>0.08</v>
      </c>
      <c r="I19" s="15">
        <v>1.3260000000000001</v>
      </c>
      <c r="J19" s="17">
        <v>0.21960000000000024</v>
      </c>
    </row>
    <row r="20" spans="1:10" ht="18.75" customHeight="1" x14ac:dyDescent="0.25">
      <c r="A20" s="7">
        <v>16</v>
      </c>
      <c r="B20" s="5" t="s">
        <v>45</v>
      </c>
      <c r="C20" s="4" t="s">
        <v>26</v>
      </c>
      <c r="D20" s="3">
        <v>1.6</v>
      </c>
      <c r="E20" s="3">
        <v>1.6</v>
      </c>
      <c r="F20" s="8">
        <v>1.5456000000000003</v>
      </c>
      <c r="G20" s="10">
        <v>0.65100000000000002</v>
      </c>
      <c r="H20" s="16">
        <v>6.5000000000000002E-2</v>
      </c>
      <c r="I20" s="15">
        <v>0.71599999999999997</v>
      </c>
      <c r="J20" s="17">
        <v>0.82960000000000034</v>
      </c>
    </row>
    <row r="21" spans="1:10" ht="18.75" customHeight="1" x14ac:dyDescent="0.25">
      <c r="A21" s="7">
        <v>17</v>
      </c>
      <c r="B21" s="5" t="s">
        <v>28</v>
      </c>
      <c r="C21" s="5" t="s">
        <v>22</v>
      </c>
      <c r="D21" s="3">
        <v>6.3</v>
      </c>
      <c r="E21" s="3"/>
      <c r="F21" s="8">
        <v>6.0858000000000008</v>
      </c>
      <c r="G21" s="10">
        <v>0.3</v>
      </c>
      <c r="H21" s="16">
        <v>0</v>
      </c>
      <c r="I21" s="15">
        <v>0.3</v>
      </c>
      <c r="J21" s="17">
        <v>5.7858000000000009</v>
      </c>
    </row>
    <row r="22" spans="1:10" ht="18.75" customHeight="1" x14ac:dyDescent="0.25">
      <c r="A22" s="7">
        <v>18</v>
      </c>
      <c r="B22" s="5" t="s">
        <v>11</v>
      </c>
      <c r="C22" s="4" t="s">
        <v>22</v>
      </c>
      <c r="D22" s="3">
        <v>25</v>
      </c>
      <c r="E22" s="3">
        <v>25</v>
      </c>
      <c r="F22" s="8">
        <v>24.150000000000002</v>
      </c>
      <c r="G22" s="10">
        <v>10.25686</v>
      </c>
      <c r="H22" s="16">
        <v>0</v>
      </c>
      <c r="I22" s="15">
        <v>10.25686</v>
      </c>
      <c r="J22" s="17">
        <v>13.893140000000002</v>
      </c>
    </row>
    <row r="23" spans="1:10" ht="18.75" customHeight="1" x14ac:dyDescent="0.25">
      <c r="A23" s="7">
        <v>19</v>
      </c>
      <c r="B23" s="5" t="s">
        <v>12</v>
      </c>
      <c r="C23" s="4" t="s">
        <v>22</v>
      </c>
      <c r="D23" s="3">
        <v>2.5</v>
      </c>
      <c r="E23" s="3">
        <v>2.5</v>
      </c>
      <c r="F23" s="8">
        <v>2.4150000000000005</v>
      </c>
      <c r="G23" s="10">
        <v>0.66</v>
      </c>
      <c r="H23" s="16">
        <v>0</v>
      </c>
      <c r="I23" s="15">
        <v>0.66</v>
      </c>
      <c r="J23" s="17">
        <v>1.7550000000000003</v>
      </c>
    </row>
    <row r="24" spans="1:10" ht="18.75" customHeight="1" x14ac:dyDescent="0.25">
      <c r="A24" s="7">
        <v>20</v>
      </c>
      <c r="B24" s="5" t="s">
        <v>13</v>
      </c>
      <c r="C24" s="4" t="s">
        <v>22</v>
      </c>
      <c r="D24" s="3">
        <v>6.3</v>
      </c>
      <c r="E24" s="3">
        <v>6.3</v>
      </c>
      <c r="F24" s="8">
        <v>6.0858000000000008</v>
      </c>
      <c r="G24" s="10">
        <v>3.11</v>
      </c>
      <c r="H24" s="16">
        <v>0</v>
      </c>
      <c r="I24" s="15">
        <v>3.11</v>
      </c>
      <c r="J24" s="17">
        <v>2.9758000000000009</v>
      </c>
    </row>
    <row r="25" spans="1:10" ht="18.75" customHeight="1" x14ac:dyDescent="0.25">
      <c r="A25" s="11">
        <v>21</v>
      </c>
      <c r="B25" s="5" t="s">
        <v>46</v>
      </c>
      <c r="C25" s="5" t="s">
        <v>22</v>
      </c>
      <c r="D25" s="6">
        <v>25</v>
      </c>
      <c r="E25" s="6">
        <v>25</v>
      </c>
      <c r="F25" s="9">
        <v>24.150000000000002</v>
      </c>
      <c r="G25" s="10">
        <v>15.2852</v>
      </c>
      <c r="H25" s="16">
        <v>0</v>
      </c>
      <c r="I25" s="15">
        <v>15.2852</v>
      </c>
      <c r="J25" s="17">
        <v>8.8648000000000025</v>
      </c>
    </row>
    <row r="26" spans="1:10" ht="18.75" customHeight="1" x14ac:dyDescent="0.25">
      <c r="A26" s="7">
        <v>22</v>
      </c>
      <c r="B26" s="5" t="s">
        <v>39</v>
      </c>
      <c r="C26" s="4" t="s">
        <v>26</v>
      </c>
      <c r="D26" s="3">
        <v>4</v>
      </c>
      <c r="E26" s="3">
        <v>4</v>
      </c>
      <c r="F26" s="8">
        <v>3.8639999999999999</v>
      </c>
      <c r="G26" s="10">
        <v>3.06</v>
      </c>
      <c r="H26" s="16">
        <v>6.0000000000000005E-2</v>
      </c>
      <c r="I26" s="15">
        <v>3.12</v>
      </c>
      <c r="J26" s="17">
        <v>0.74399999999999977</v>
      </c>
    </row>
    <row r="27" spans="1:10" ht="18.75" customHeight="1" x14ac:dyDescent="0.25">
      <c r="A27" s="7">
        <v>23</v>
      </c>
      <c r="B27" s="5" t="s">
        <v>40</v>
      </c>
      <c r="C27" s="4" t="s">
        <v>27</v>
      </c>
      <c r="D27" s="3">
        <v>10</v>
      </c>
      <c r="E27" s="3">
        <v>10</v>
      </c>
      <c r="F27" s="8">
        <v>9.6600000000000019</v>
      </c>
      <c r="G27" s="10">
        <v>7.9</v>
      </c>
      <c r="H27" s="16">
        <v>1.1786000000000001</v>
      </c>
      <c r="I27" s="15">
        <v>9.0785999999999998</v>
      </c>
      <c r="J27" s="17">
        <v>0.58140000000000214</v>
      </c>
    </row>
    <row r="28" spans="1:10" ht="18.75" customHeight="1" x14ac:dyDescent="0.25">
      <c r="A28" s="7">
        <v>24</v>
      </c>
      <c r="B28" s="5" t="s">
        <v>41</v>
      </c>
      <c r="C28" s="4" t="s">
        <v>27</v>
      </c>
      <c r="D28" s="3">
        <v>2.5</v>
      </c>
      <c r="E28" s="3">
        <v>2.5</v>
      </c>
      <c r="F28" s="8">
        <v>2.4150000000000005</v>
      </c>
      <c r="G28" s="10">
        <v>1.08</v>
      </c>
      <c r="H28" s="16">
        <v>0</v>
      </c>
      <c r="I28" s="15">
        <v>1.08</v>
      </c>
      <c r="J28" s="17">
        <v>1.3350000000000004</v>
      </c>
    </row>
    <row r="29" spans="1:10" ht="18.75" customHeight="1" x14ac:dyDescent="0.25">
      <c r="A29" s="7">
        <v>25</v>
      </c>
      <c r="B29" s="5" t="s">
        <v>42</v>
      </c>
      <c r="C29" s="4" t="s">
        <v>26</v>
      </c>
      <c r="D29" s="3">
        <v>6.3</v>
      </c>
      <c r="E29" s="3">
        <v>6.3</v>
      </c>
      <c r="F29" s="8">
        <v>6.0858000000000008</v>
      </c>
      <c r="G29" s="10">
        <v>1.31</v>
      </c>
      <c r="H29" s="16">
        <v>0</v>
      </c>
      <c r="I29" s="15">
        <v>1.31</v>
      </c>
      <c r="J29" s="17">
        <v>4.7758000000000003</v>
      </c>
    </row>
    <row r="30" spans="1:10" ht="18.75" customHeight="1" x14ac:dyDescent="0.25">
      <c r="A30" s="7">
        <v>26</v>
      </c>
      <c r="B30" s="5" t="s">
        <v>16</v>
      </c>
      <c r="C30" s="5" t="s">
        <v>43</v>
      </c>
      <c r="D30" s="3">
        <v>16</v>
      </c>
      <c r="E30" s="3">
        <v>16</v>
      </c>
      <c r="F30" s="8">
        <v>15.456</v>
      </c>
      <c r="G30" s="10">
        <v>11.83</v>
      </c>
      <c r="H30" s="16">
        <v>0</v>
      </c>
      <c r="I30" s="15">
        <v>11.83</v>
      </c>
      <c r="J30" s="17">
        <v>3.6259999999999994</v>
      </c>
    </row>
    <row r="31" spans="1:10" ht="18.75" customHeight="1" thickBot="1" x14ac:dyDescent="0.3">
      <c r="A31" s="7">
        <v>27</v>
      </c>
      <c r="B31" s="5" t="s">
        <v>9</v>
      </c>
      <c r="C31" s="4" t="s">
        <v>22</v>
      </c>
      <c r="D31" s="3">
        <v>2.5</v>
      </c>
      <c r="E31" s="3">
        <v>2.5</v>
      </c>
      <c r="F31" s="8">
        <v>2.4150000000000005</v>
      </c>
      <c r="G31" s="10">
        <v>0.55964000000000003</v>
      </c>
      <c r="H31" s="16">
        <v>0</v>
      </c>
      <c r="I31" s="15">
        <v>0.55964000000000003</v>
      </c>
      <c r="J31" s="17">
        <v>1.8553600000000006</v>
      </c>
    </row>
    <row r="32" spans="1:10" ht="15.75" thickBot="1" x14ac:dyDescent="0.3">
      <c r="A32" s="52" t="s">
        <v>35</v>
      </c>
      <c r="B32" s="53"/>
      <c r="C32" s="21"/>
      <c r="D32" s="21">
        <v>473.30000000000013</v>
      </c>
      <c r="E32" s="21">
        <v>467.00000000000011</v>
      </c>
      <c r="F32" s="31">
        <v>458.88780000000003</v>
      </c>
      <c r="G32" s="22"/>
      <c r="H32" s="21"/>
      <c r="I32" s="31">
        <v>292.83269999999999</v>
      </c>
      <c r="J32" s="30">
        <v>166.05509999999998</v>
      </c>
    </row>
    <row r="33" spans="1:10" x14ac:dyDescent="0.25">
      <c r="A33" s="1"/>
      <c r="B33" s="2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54" t="s">
        <v>37</v>
      </c>
      <c r="B34" s="54"/>
      <c r="C34" s="54"/>
      <c r="D34" s="54"/>
      <c r="E34" s="54"/>
      <c r="F34" s="54"/>
      <c r="G34" s="54"/>
      <c r="H34" s="54"/>
      <c r="I34" s="54"/>
      <c r="J34" s="54"/>
    </row>
  </sheetData>
  <mergeCells count="12">
    <mergeCell ref="A1:J1"/>
    <mergeCell ref="A2:A3"/>
    <mergeCell ref="B2:B3"/>
    <mergeCell ref="C2:C3"/>
    <mergeCell ref="D2:E2"/>
    <mergeCell ref="F2:F3"/>
    <mergeCell ref="G2:G3"/>
    <mergeCell ref="A32:B32"/>
    <mergeCell ref="A34:J34"/>
    <mergeCell ref="J2:J3"/>
    <mergeCell ref="H2:H3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1"/>
  <sheetViews>
    <sheetView tabSelected="1" zoomScaleNormal="100" workbookViewId="0">
      <selection activeCell="K6" sqref="K6"/>
    </sheetView>
  </sheetViews>
  <sheetFormatPr defaultRowHeight="15" x14ac:dyDescent="0.25"/>
  <cols>
    <col min="1" max="1" width="5.85546875" customWidth="1"/>
    <col min="2" max="2" width="29.5703125" customWidth="1"/>
    <col min="3" max="3" width="12.85546875" customWidth="1"/>
    <col min="4" max="5" width="12.7109375" customWidth="1"/>
    <col min="6" max="6" width="9.140625" customWidth="1"/>
    <col min="7" max="7" width="16.42578125" style="42" customWidth="1"/>
    <col min="8" max="8" width="22.5703125" style="42" customWidth="1"/>
    <col min="9" max="9" width="20.140625" style="36" customWidth="1"/>
    <col min="10" max="10" width="13.7109375" style="42" customWidth="1"/>
    <col min="11" max="11" width="20.5703125" style="42" customWidth="1"/>
  </cols>
  <sheetData>
    <row r="1" spans="1:11" ht="15.75" thickBot="1" x14ac:dyDescent="0.3">
      <c r="A1" s="68" t="s">
        <v>53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71.25" customHeight="1" x14ac:dyDescent="0.25">
      <c r="A2" s="69" t="s">
        <v>0</v>
      </c>
      <c r="B2" s="64" t="s">
        <v>1</v>
      </c>
      <c r="C2" s="64" t="s">
        <v>6</v>
      </c>
      <c r="D2" s="64" t="s">
        <v>7</v>
      </c>
      <c r="E2" s="64"/>
      <c r="F2" s="64" t="s">
        <v>31</v>
      </c>
      <c r="G2" s="64" t="s">
        <v>4</v>
      </c>
      <c r="H2" s="64" t="s">
        <v>36</v>
      </c>
      <c r="I2" s="64" t="s">
        <v>38</v>
      </c>
      <c r="J2" s="66" t="s">
        <v>5</v>
      </c>
      <c r="K2" s="62" t="s">
        <v>34</v>
      </c>
    </row>
    <row r="3" spans="1:11" ht="32.25" customHeight="1" x14ac:dyDescent="0.25">
      <c r="A3" s="70"/>
      <c r="B3" s="65"/>
      <c r="C3" s="65"/>
      <c r="D3" s="33" t="s">
        <v>2</v>
      </c>
      <c r="E3" s="33" t="s">
        <v>3</v>
      </c>
      <c r="F3" s="65"/>
      <c r="G3" s="65"/>
      <c r="H3" s="65"/>
      <c r="I3" s="65"/>
      <c r="J3" s="67"/>
      <c r="K3" s="63"/>
    </row>
    <row r="4" spans="1:11" x14ac:dyDescent="0.25">
      <c r="A4" s="11"/>
      <c r="B4" s="33">
        <v>1</v>
      </c>
      <c r="C4" s="33">
        <v>2</v>
      </c>
      <c r="D4" s="33">
        <v>3</v>
      </c>
      <c r="E4" s="33">
        <v>4</v>
      </c>
      <c r="F4" s="33"/>
      <c r="G4" s="33">
        <v>5</v>
      </c>
      <c r="H4" s="33">
        <v>6</v>
      </c>
      <c r="I4" s="33">
        <v>7</v>
      </c>
      <c r="J4" s="33" t="s">
        <v>32</v>
      </c>
      <c r="K4" s="45" t="s">
        <v>33</v>
      </c>
    </row>
    <row r="5" spans="1:11" x14ac:dyDescent="0.25">
      <c r="A5" s="11">
        <v>1</v>
      </c>
      <c r="B5" s="5" t="s">
        <v>8</v>
      </c>
      <c r="C5" s="49" t="s">
        <v>21</v>
      </c>
      <c r="D5" s="6">
        <v>125</v>
      </c>
      <c r="E5" s="6">
        <v>125</v>
      </c>
      <c r="F5" s="6">
        <v>0.92</v>
      </c>
      <c r="G5" s="37">
        <v>120.74999999999999</v>
      </c>
      <c r="H5" s="38">
        <v>46.8</v>
      </c>
      <c r="I5" s="38">
        <v>0</v>
      </c>
      <c r="J5" s="37">
        <f>H5+I5</f>
        <v>46.8</v>
      </c>
      <c r="K5" s="50">
        <f t="shared" ref="K5:K32" si="0">G5-J5</f>
        <v>73.949999999999989</v>
      </c>
    </row>
    <row r="6" spans="1:11" x14ac:dyDescent="0.25">
      <c r="A6" s="11">
        <v>2</v>
      </c>
      <c r="B6" s="5" t="s">
        <v>10</v>
      </c>
      <c r="C6" s="5" t="s">
        <v>23</v>
      </c>
      <c r="D6" s="6">
        <v>40</v>
      </c>
      <c r="E6" s="6">
        <v>40</v>
      </c>
      <c r="F6" s="6">
        <v>0.92</v>
      </c>
      <c r="G6" s="37">
        <v>38.640000000000008</v>
      </c>
      <c r="H6" s="38">
        <v>37.512999999999998</v>
      </c>
      <c r="I6" s="38">
        <v>0.71520000000000006</v>
      </c>
      <c r="J6" s="37">
        <f t="shared" ref="J6:J32" si="1">H6+I6</f>
        <v>38.228200000000001</v>
      </c>
      <c r="K6" s="50">
        <f t="shared" si="0"/>
        <v>0.41180000000000661</v>
      </c>
    </row>
    <row r="7" spans="1:11" x14ac:dyDescent="0.25">
      <c r="A7" s="11">
        <v>3</v>
      </c>
      <c r="B7" s="5" t="s">
        <v>49</v>
      </c>
      <c r="C7" s="5" t="s">
        <v>22</v>
      </c>
      <c r="D7" s="6">
        <v>25</v>
      </c>
      <c r="E7" s="6">
        <v>25</v>
      </c>
      <c r="F7" s="6">
        <v>0.92</v>
      </c>
      <c r="G7" s="37">
        <v>24.150000000000002</v>
      </c>
      <c r="H7" s="38">
        <v>26.6</v>
      </c>
      <c r="I7" s="38">
        <v>0</v>
      </c>
      <c r="J7" s="37">
        <f t="shared" si="1"/>
        <v>26.6</v>
      </c>
      <c r="K7" s="50">
        <f t="shared" si="0"/>
        <v>-2.4499999999999993</v>
      </c>
    </row>
    <row r="8" spans="1:11" x14ac:dyDescent="0.25">
      <c r="A8" s="11">
        <v>4</v>
      </c>
      <c r="B8" s="5" t="s">
        <v>14</v>
      </c>
      <c r="C8" s="5" t="s">
        <v>22</v>
      </c>
      <c r="D8" s="6">
        <v>25</v>
      </c>
      <c r="E8" s="6">
        <v>25</v>
      </c>
      <c r="F8" s="6">
        <v>0.92</v>
      </c>
      <c r="G8" s="37">
        <v>24.150000000000002</v>
      </c>
      <c r="H8" s="38">
        <v>20.8</v>
      </c>
      <c r="I8" s="38">
        <v>1.7664000000000002</v>
      </c>
      <c r="J8" s="37">
        <f t="shared" si="1"/>
        <v>22.566400000000002</v>
      </c>
      <c r="K8" s="50">
        <f t="shared" si="0"/>
        <v>1.5836000000000006</v>
      </c>
    </row>
    <row r="9" spans="1:11" x14ac:dyDescent="0.25">
      <c r="A9" s="11">
        <v>5</v>
      </c>
      <c r="B9" s="5" t="s">
        <v>48</v>
      </c>
      <c r="C9" s="5" t="s">
        <v>22</v>
      </c>
      <c r="D9" s="6">
        <v>16</v>
      </c>
      <c r="E9" s="6">
        <v>16</v>
      </c>
      <c r="F9" s="6">
        <v>0.92</v>
      </c>
      <c r="G9" s="37">
        <v>15.456</v>
      </c>
      <c r="H9" s="38">
        <v>21</v>
      </c>
      <c r="I9" s="38">
        <v>8.0000000000000002E-3</v>
      </c>
      <c r="J9" s="37">
        <f t="shared" si="1"/>
        <v>21.007999999999999</v>
      </c>
      <c r="K9" s="50">
        <f t="shared" si="0"/>
        <v>-5.5519999999999996</v>
      </c>
    </row>
    <row r="10" spans="1:11" x14ac:dyDescent="0.25">
      <c r="A10" s="11">
        <v>6</v>
      </c>
      <c r="B10" s="5" t="s">
        <v>29</v>
      </c>
      <c r="C10" s="5" t="s">
        <v>25</v>
      </c>
      <c r="D10" s="6">
        <v>40</v>
      </c>
      <c r="E10" s="6">
        <v>40</v>
      </c>
      <c r="F10" s="6">
        <v>0.95</v>
      </c>
      <c r="G10" s="37">
        <v>40.32</v>
      </c>
      <c r="H10" s="39">
        <v>0</v>
      </c>
      <c r="I10" s="38">
        <v>4.4799999999999995</v>
      </c>
      <c r="J10" s="37">
        <f t="shared" si="1"/>
        <v>4.4799999999999995</v>
      </c>
      <c r="K10" s="50">
        <f t="shared" si="0"/>
        <v>35.840000000000003</v>
      </c>
    </row>
    <row r="11" spans="1:11" x14ac:dyDescent="0.25">
      <c r="A11" s="11">
        <v>7</v>
      </c>
      <c r="B11" s="5" t="s">
        <v>30</v>
      </c>
      <c r="C11" s="5" t="s">
        <v>26</v>
      </c>
      <c r="D11" s="6">
        <v>10</v>
      </c>
      <c r="E11" s="6">
        <v>10</v>
      </c>
      <c r="F11" s="6">
        <v>0.95</v>
      </c>
      <c r="G11" s="6">
        <v>9.66</v>
      </c>
      <c r="H11" s="39">
        <v>0</v>
      </c>
      <c r="I11" s="38">
        <v>2.0815999999999999</v>
      </c>
      <c r="J11" s="37">
        <f t="shared" si="1"/>
        <v>2.0815999999999999</v>
      </c>
      <c r="K11" s="50">
        <f t="shared" si="0"/>
        <v>7.5784000000000002</v>
      </c>
    </row>
    <row r="12" spans="1:11" x14ac:dyDescent="0.25">
      <c r="A12" s="11">
        <v>8</v>
      </c>
      <c r="B12" s="5" t="s">
        <v>44</v>
      </c>
      <c r="C12" s="5" t="s">
        <v>24</v>
      </c>
      <c r="D12" s="6">
        <v>25</v>
      </c>
      <c r="E12" s="6">
        <v>25</v>
      </c>
      <c r="F12" s="6">
        <v>0.92</v>
      </c>
      <c r="G12" s="37">
        <v>24.150000000000002</v>
      </c>
      <c r="H12" s="38">
        <v>13.64</v>
      </c>
      <c r="I12" s="38">
        <v>8.0000000000000002E-3</v>
      </c>
      <c r="J12" s="37">
        <f t="shared" si="1"/>
        <v>13.648</v>
      </c>
      <c r="K12" s="50">
        <f t="shared" si="0"/>
        <v>10.502000000000002</v>
      </c>
    </row>
    <row r="13" spans="1:11" x14ac:dyDescent="0.25">
      <c r="A13" s="11">
        <v>9</v>
      </c>
      <c r="B13" s="5" t="s">
        <v>50</v>
      </c>
      <c r="C13" s="5" t="s">
        <v>25</v>
      </c>
      <c r="D13" s="6">
        <v>16</v>
      </c>
      <c r="E13" s="6">
        <v>16</v>
      </c>
      <c r="F13" s="6">
        <v>0.92</v>
      </c>
      <c r="G13" s="37">
        <v>15.456</v>
      </c>
      <c r="H13" s="38">
        <v>14.986000000000001</v>
      </c>
      <c r="I13" s="38">
        <v>3.2048000000000005</v>
      </c>
      <c r="J13" s="37">
        <f t="shared" si="1"/>
        <v>18.190800000000003</v>
      </c>
      <c r="K13" s="50">
        <f t="shared" si="0"/>
        <v>-2.7348000000000035</v>
      </c>
    </row>
    <row r="14" spans="1:11" x14ac:dyDescent="0.25">
      <c r="A14" s="11">
        <v>10</v>
      </c>
      <c r="B14" s="5" t="s">
        <v>15</v>
      </c>
      <c r="C14" s="5" t="s">
        <v>23</v>
      </c>
      <c r="D14" s="6">
        <v>25</v>
      </c>
      <c r="E14" s="6">
        <v>25</v>
      </c>
      <c r="F14" s="6">
        <v>0.92</v>
      </c>
      <c r="G14" s="37">
        <v>24.150000000000002</v>
      </c>
      <c r="H14" s="38">
        <v>1.83</v>
      </c>
      <c r="I14" s="38">
        <v>0.19600000000000001</v>
      </c>
      <c r="J14" s="37">
        <f t="shared" si="1"/>
        <v>2.0260000000000002</v>
      </c>
      <c r="K14" s="50">
        <f t="shared" si="0"/>
        <v>22.124000000000002</v>
      </c>
    </row>
    <row r="15" spans="1:11" x14ac:dyDescent="0.25">
      <c r="A15" s="11">
        <v>11</v>
      </c>
      <c r="B15" s="5" t="s">
        <v>17</v>
      </c>
      <c r="C15" s="5" t="s">
        <v>26</v>
      </c>
      <c r="D15" s="6">
        <v>6.3</v>
      </c>
      <c r="E15" s="6">
        <v>6.3</v>
      </c>
      <c r="F15" s="6">
        <v>0.92</v>
      </c>
      <c r="G15" s="37">
        <v>6.0858000000000008</v>
      </c>
      <c r="H15" s="38">
        <v>2.9</v>
      </c>
      <c r="I15" s="38">
        <v>0.28799999999999998</v>
      </c>
      <c r="J15" s="37">
        <f t="shared" si="1"/>
        <v>3.1879999999999997</v>
      </c>
      <c r="K15" s="50">
        <f t="shared" si="0"/>
        <v>2.897800000000001</v>
      </c>
    </row>
    <row r="16" spans="1:11" x14ac:dyDescent="0.25">
      <c r="A16" s="11">
        <v>12</v>
      </c>
      <c r="B16" s="5" t="s">
        <v>18</v>
      </c>
      <c r="C16" s="5" t="s">
        <v>26</v>
      </c>
      <c r="D16" s="6">
        <v>6.3</v>
      </c>
      <c r="E16" s="6">
        <v>6.3</v>
      </c>
      <c r="F16" s="6">
        <v>0.92</v>
      </c>
      <c r="G16" s="37">
        <v>6.0858000000000008</v>
      </c>
      <c r="H16" s="38">
        <v>2.9</v>
      </c>
      <c r="I16" s="38">
        <v>0</v>
      </c>
      <c r="J16" s="37">
        <f t="shared" si="1"/>
        <v>2.9</v>
      </c>
      <c r="K16" s="50">
        <f t="shared" si="0"/>
        <v>3.1858000000000009</v>
      </c>
    </row>
    <row r="17" spans="1:11" x14ac:dyDescent="0.25">
      <c r="A17" s="11">
        <v>13</v>
      </c>
      <c r="B17" s="5" t="s">
        <v>55</v>
      </c>
      <c r="C17" s="5" t="s">
        <v>26</v>
      </c>
      <c r="D17" s="6">
        <v>2.5</v>
      </c>
      <c r="E17" s="6">
        <v>2.5</v>
      </c>
      <c r="F17" s="6">
        <v>0.92</v>
      </c>
      <c r="G17" s="37">
        <v>2.415</v>
      </c>
      <c r="H17" s="38">
        <v>2.282</v>
      </c>
      <c r="I17" s="38">
        <v>0</v>
      </c>
      <c r="J17" s="37">
        <f t="shared" si="1"/>
        <v>2.282</v>
      </c>
      <c r="K17" s="50">
        <f t="shared" si="0"/>
        <v>0.13300000000000001</v>
      </c>
    </row>
    <row r="18" spans="1:11" x14ac:dyDescent="0.25">
      <c r="A18" s="11">
        <v>14</v>
      </c>
      <c r="B18" s="5" t="s">
        <v>19</v>
      </c>
      <c r="C18" s="5" t="s">
        <v>26</v>
      </c>
      <c r="D18" s="6">
        <v>2.5</v>
      </c>
      <c r="E18" s="6">
        <v>2.5</v>
      </c>
      <c r="F18" s="6">
        <v>0.92</v>
      </c>
      <c r="G18" s="37">
        <v>2.4150000000000005</v>
      </c>
      <c r="H18" s="38">
        <v>1.5920000000000001</v>
      </c>
      <c r="I18" s="38">
        <v>0.48320000000000002</v>
      </c>
      <c r="J18" s="37">
        <f t="shared" si="1"/>
        <v>2.0752000000000002</v>
      </c>
      <c r="K18" s="50">
        <f t="shared" si="0"/>
        <v>0.33980000000000032</v>
      </c>
    </row>
    <row r="19" spans="1:11" x14ac:dyDescent="0.25">
      <c r="A19" s="11">
        <v>15</v>
      </c>
      <c r="B19" s="5" t="s">
        <v>20</v>
      </c>
      <c r="C19" s="5" t="s">
        <v>26</v>
      </c>
      <c r="D19" s="6">
        <v>1.6</v>
      </c>
      <c r="E19" s="6">
        <v>1.6</v>
      </c>
      <c r="F19" s="6">
        <v>0.92</v>
      </c>
      <c r="G19" s="37">
        <v>1.5456000000000003</v>
      </c>
      <c r="H19" s="38">
        <v>1.246</v>
      </c>
      <c r="I19" s="38">
        <v>0.24960000000000002</v>
      </c>
      <c r="J19" s="37">
        <f t="shared" si="1"/>
        <v>1.4956</v>
      </c>
      <c r="K19" s="50">
        <f t="shared" si="0"/>
        <v>5.0000000000000266E-2</v>
      </c>
    </row>
    <row r="20" spans="1:11" x14ac:dyDescent="0.25">
      <c r="A20" s="11">
        <v>16</v>
      </c>
      <c r="B20" s="5" t="s">
        <v>45</v>
      </c>
      <c r="C20" s="5" t="s">
        <v>26</v>
      </c>
      <c r="D20" s="6">
        <v>1.6</v>
      </c>
      <c r="E20" s="6">
        <v>1.6</v>
      </c>
      <c r="F20" s="6">
        <v>0.92</v>
      </c>
      <c r="G20" s="37">
        <v>1.5456000000000003</v>
      </c>
      <c r="H20" s="38">
        <v>0.65100000000000002</v>
      </c>
      <c r="I20" s="38">
        <v>0.5968</v>
      </c>
      <c r="J20" s="37">
        <f t="shared" si="1"/>
        <v>1.2478</v>
      </c>
      <c r="K20" s="50">
        <f t="shared" si="0"/>
        <v>0.29780000000000029</v>
      </c>
    </row>
    <row r="21" spans="1:11" x14ac:dyDescent="0.25">
      <c r="A21" s="11">
        <v>17</v>
      </c>
      <c r="B21" s="5" t="s">
        <v>28</v>
      </c>
      <c r="C21" s="5" t="s">
        <v>22</v>
      </c>
      <c r="D21" s="6">
        <v>6.3</v>
      </c>
      <c r="E21" s="6"/>
      <c r="F21" s="6">
        <v>0.92</v>
      </c>
      <c r="G21" s="37">
        <v>6.0858000000000008</v>
      </c>
      <c r="H21" s="38">
        <v>0.3</v>
      </c>
      <c r="I21" s="38">
        <v>0</v>
      </c>
      <c r="J21" s="37">
        <f t="shared" si="1"/>
        <v>0.3</v>
      </c>
      <c r="K21" s="50">
        <f t="shared" si="0"/>
        <v>5.7858000000000009</v>
      </c>
    </row>
    <row r="22" spans="1:11" x14ac:dyDescent="0.25">
      <c r="A22" s="11">
        <v>18</v>
      </c>
      <c r="B22" s="5" t="s">
        <v>11</v>
      </c>
      <c r="C22" s="5" t="s">
        <v>22</v>
      </c>
      <c r="D22" s="6">
        <v>25</v>
      </c>
      <c r="E22" s="6">
        <v>25</v>
      </c>
      <c r="F22" s="6">
        <v>0.92</v>
      </c>
      <c r="G22" s="37">
        <v>24.150000000000002</v>
      </c>
      <c r="H22" s="38">
        <v>10.257</v>
      </c>
      <c r="I22" s="38">
        <v>0</v>
      </c>
      <c r="J22" s="37">
        <f t="shared" si="1"/>
        <v>10.257</v>
      </c>
      <c r="K22" s="50">
        <f t="shared" si="0"/>
        <v>13.893000000000002</v>
      </c>
    </row>
    <row r="23" spans="1:11" x14ac:dyDescent="0.25">
      <c r="A23" s="11">
        <v>19</v>
      </c>
      <c r="B23" s="5" t="s">
        <v>12</v>
      </c>
      <c r="C23" s="5" t="s">
        <v>22</v>
      </c>
      <c r="D23" s="6">
        <v>2.5</v>
      </c>
      <c r="E23" s="6">
        <v>2.5</v>
      </c>
      <c r="F23" s="6">
        <v>0.92</v>
      </c>
      <c r="G23" s="37">
        <v>2.4150000000000005</v>
      </c>
      <c r="H23" s="38">
        <v>0.66</v>
      </c>
      <c r="I23" s="38">
        <v>0</v>
      </c>
      <c r="J23" s="37">
        <f t="shared" si="1"/>
        <v>0.66</v>
      </c>
      <c r="K23" s="50">
        <f t="shared" si="0"/>
        <v>1.7550000000000003</v>
      </c>
    </row>
    <row r="24" spans="1:11" x14ac:dyDescent="0.25">
      <c r="A24" s="11">
        <v>20</v>
      </c>
      <c r="B24" s="5" t="s">
        <v>13</v>
      </c>
      <c r="C24" s="5" t="s">
        <v>22</v>
      </c>
      <c r="D24" s="6">
        <v>6.3</v>
      </c>
      <c r="E24" s="6">
        <v>6.3</v>
      </c>
      <c r="F24" s="6">
        <v>0.92</v>
      </c>
      <c r="G24" s="37">
        <v>6.0858000000000008</v>
      </c>
      <c r="H24" s="38">
        <v>3.11</v>
      </c>
      <c r="I24" s="38">
        <v>0</v>
      </c>
      <c r="J24" s="37">
        <f t="shared" si="1"/>
        <v>3.11</v>
      </c>
      <c r="K24" s="50">
        <f t="shared" si="0"/>
        <v>2.9758000000000009</v>
      </c>
    </row>
    <row r="25" spans="1:11" x14ac:dyDescent="0.25">
      <c r="A25" s="11">
        <v>21</v>
      </c>
      <c r="B25" s="5" t="s">
        <v>46</v>
      </c>
      <c r="C25" s="5" t="s">
        <v>22</v>
      </c>
      <c r="D25" s="6">
        <v>25</v>
      </c>
      <c r="E25" s="6">
        <v>25</v>
      </c>
      <c r="F25" s="6">
        <v>0.92</v>
      </c>
      <c r="G25" s="37">
        <v>24.150000000000002</v>
      </c>
      <c r="H25" s="38">
        <v>15.285</v>
      </c>
      <c r="I25" s="38">
        <v>0</v>
      </c>
      <c r="J25" s="37">
        <f t="shared" si="1"/>
        <v>15.285</v>
      </c>
      <c r="K25" s="50">
        <f t="shared" si="0"/>
        <v>8.865000000000002</v>
      </c>
    </row>
    <row r="26" spans="1:11" x14ac:dyDescent="0.25">
      <c r="A26" s="11">
        <v>22</v>
      </c>
      <c r="B26" s="5" t="s">
        <v>39</v>
      </c>
      <c r="C26" s="5" t="s">
        <v>26</v>
      </c>
      <c r="D26" s="6">
        <v>4</v>
      </c>
      <c r="E26" s="6">
        <v>4</v>
      </c>
      <c r="F26" s="6">
        <v>0.92</v>
      </c>
      <c r="G26" s="37">
        <v>3.8639999999999999</v>
      </c>
      <c r="H26" s="38">
        <v>3.06</v>
      </c>
      <c r="I26" s="38">
        <v>3.5200000000000002E-2</v>
      </c>
      <c r="J26" s="37">
        <f t="shared" si="1"/>
        <v>3.0952000000000002</v>
      </c>
      <c r="K26" s="50">
        <f t="shared" si="0"/>
        <v>0.76879999999999971</v>
      </c>
    </row>
    <row r="27" spans="1:11" x14ac:dyDescent="0.25">
      <c r="A27" s="11">
        <v>23</v>
      </c>
      <c r="B27" s="5" t="s">
        <v>40</v>
      </c>
      <c r="C27" s="5" t="s">
        <v>27</v>
      </c>
      <c r="D27" s="6">
        <v>10</v>
      </c>
      <c r="E27" s="6">
        <v>10</v>
      </c>
      <c r="F27" s="6">
        <v>0.92</v>
      </c>
      <c r="G27" s="37">
        <v>9.6600000000000019</v>
      </c>
      <c r="H27" s="38">
        <v>7.9</v>
      </c>
      <c r="I27" s="38">
        <v>1.7016</v>
      </c>
      <c r="J27" s="37">
        <f t="shared" si="1"/>
        <v>9.6016000000000012</v>
      </c>
      <c r="K27" s="50">
        <f t="shared" si="0"/>
        <v>5.8400000000000674E-2</v>
      </c>
    </row>
    <row r="28" spans="1:11" x14ac:dyDescent="0.25">
      <c r="A28" s="11">
        <v>24</v>
      </c>
      <c r="B28" s="5" t="s">
        <v>41</v>
      </c>
      <c r="C28" s="5" t="s">
        <v>27</v>
      </c>
      <c r="D28" s="6">
        <v>2.5</v>
      </c>
      <c r="E28" s="6">
        <v>2.5</v>
      </c>
      <c r="F28" s="6">
        <v>0.92</v>
      </c>
      <c r="G28" s="37">
        <v>2.4150000000000005</v>
      </c>
      <c r="H28" s="38">
        <v>1.08</v>
      </c>
      <c r="I28" s="38">
        <v>0</v>
      </c>
      <c r="J28" s="37">
        <f t="shared" si="1"/>
        <v>1.08</v>
      </c>
      <c r="K28" s="50">
        <f t="shared" si="0"/>
        <v>1.3350000000000004</v>
      </c>
    </row>
    <row r="29" spans="1:11" x14ac:dyDescent="0.25">
      <c r="A29" s="11">
        <v>25</v>
      </c>
      <c r="B29" s="5" t="s">
        <v>42</v>
      </c>
      <c r="C29" s="5" t="s">
        <v>26</v>
      </c>
      <c r="D29" s="6">
        <v>6.3</v>
      </c>
      <c r="E29" s="6">
        <v>6.3</v>
      </c>
      <c r="F29" s="6">
        <v>0.92</v>
      </c>
      <c r="G29" s="37">
        <v>6.0858000000000008</v>
      </c>
      <c r="H29" s="38">
        <v>1.31</v>
      </c>
      <c r="I29" s="38">
        <v>0</v>
      </c>
      <c r="J29" s="37">
        <f t="shared" si="1"/>
        <v>1.31</v>
      </c>
      <c r="K29" s="50">
        <f t="shared" si="0"/>
        <v>4.7758000000000003</v>
      </c>
    </row>
    <row r="30" spans="1:11" x14ac:dyDescent="0.25">
      <c r="A30" s="11">
        <v>26</v>
      </c>
      <c r="B30" s="5" t="s">
        <v>16</v>
      </c>
      <c r="C30" s="5" t="s">
        <v>43</v>
      </c>
      <c r="D30" s="6">
        <v>16</v>
      </c>
      <c r="E30" s="6">
        <v>16</v>
      </c>
      <c r="F30" s="6">
        <v>0.92</v>
      </c>
      <c r="G30" s="37">
        <v>15.456</v>
      </c>
      <c r="H30" s="38">
        <v>11.83</v>
      </c>
      <c r="I30" s="38">
        <v>0.61680000000000001</v>
      </c>
      <c r="J30" s="37">
        <f t="shared" si="1"/>
        <v>12.4468</v>
      </c>
      <c r="K30" s="50">
        <f t="shared" si="0"/>
        <v>3.0091999999999999</v>
      </c>
    </row>
    <row r="31" spans="1:11" x14ac:dyDescent="0.25">
      <c r="A31" s="11">
        <v>27</v>
      </c>
      <c r="B31" s="5" t="s">
        <v>9</v>
      </c>
      <c r="C31" s="5" t="s">
        <v>22</v>
      </c>
      <c r="D31" s="6">
        <v>2.5</v>
      </c>
      <c r="E31" s="6">
        <v>2.5</v>
      </c>
      <c r="F31" s="6">
        <v>0.92</v>
      </c>
      <c r="G31" s="37">
        <v>2.4150000000000005</v>
      </c>
      <c r="H31" s="38">
        <v>0.56000000000000005</v>
      </c>
      <c r="I31" s="38">
        <v>0</v>
      </c>
      <c r="J31" s="37">
        <f t="shared" si="1"/>
        <v>0.56000000000000005</v>
      </c>
      <c r="K31" s="50">
        <f t="shared" si="0"/>
        <v>1.8550000000000004</v>
      </c>
    </row>
    <row r="32" spans="1:11" ht="15.75" thickBot="1" x14ac:dyDescent="0.3">
      <c r="A32" s="46">
        <v>28</v>
      </c>
      <c r="B32" s="18" t="s">
        <v>52</v>
      </c>
      <c r="C32" s="18" t="s">
        <v>27</v>
      </c>
      <c r="D32" s="34">
        <v>16</v>
      </c>
      <c r="E32" s="34">
        <v>16</v>
      </c>
      <c r="F32" s="34" t="s">
        <v>54</v>
      </c>
      <c r="G32" s="47">
        <v>0</v>
      </c>
      <c r="H32" s="48">
        <v>0</v>
      </c>
      <c r="I32" s="48">
        <v>0</v>
      </c>
      <c r="J32" s="47">
        <f t="shared" si="1"/>
        <v>0</v>
      </c>
      <c r="K32" s="51">
        <f t="shared" si="0"/>
        <v>0</v>
      </c>
    </row>
    <row r="33" spans="1:11" ht="15.75" thickBot="1" x14ac:dyDescent="0.3">
      <c r="A33" s="43" t="s">
        <v>35</v>
      </c>
      <c r="B33" s="44"/>
      <c r="C33" s="21"/>
      <c r="D33" s="21">
        <f>D5+D6+D7+D8+D9+D10+D11+D12+D13+D14+D15+D16+D17+D18+D19+D20+D21+D22+D23+D24+D25+D26+D27+D28+D29+D30+D31+D32</f>
        <v>490.2000000000001</v>
      </c>
      <c r="E33" s="21">
        <f>E5+E6+E7+E8+E9+E10+E11+E12+E13+E14+E15+E16+E17+E18+E19+E20+E21+E22+E23+E24+E25+E26+E27+E28+E29+E30+E31+E32</f>
        <v>483.90000000000009</v>
      </c>
      <c r="F33" s="21"/>
      <c r="G33" s="22">
        <v>458.88780000000003</v>
      </c>
      <c r="H33" s="22"/>
      <c r="I33" s="22">
        <f>SUM(I4:I32)</f>
        <v>23.431200000000004</v>
      </c>
      <c r="J33" s="22">
        <f>SUM(J5:J32)</f>
        <v>266.52320000000003</v>
      </c>
      <c r="K33" s="40">
        <f>SUM(K5:K32)</f>
        <v>193.23399999999998</v>
      </c>
    </row>
    <row r="34" spans="1:11" x14ac:dyDescent="0.25">
      <c r="A34" s="1"/>
      <c r="B34" s="2"/>
      <c r="C34" s="1"/>
      <c r="D34" s="1"/>
      <c r="E34" s="1"/>
      <c r="F34" s="1"/>
      <c r="G34" s="41"/>
      <c r="H34" s="41"/>
      <c r="I34" s="35"/>
      <c r="J34" s="41"/>
      <c r="K34" s="41"/>
    </row>
    <row r="35" spans="1:11" x14ac:dyDescent="0.25">
      <c r="A35" s="54" t="s">
        <v>37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</row>
    <row r="51" spans="7:7" x14ac:dyDescent="0.25">
      <c r="G51" s="42" t="s">
        <v>27</v>
      </c>
    </row>
  </sheetData>
  <autoFilter ref="A4:K33"/>
  <mergeCells count="12">
    <mergeCell ref="A35:K35"/>
    <mergeCell ref="K2:K3"/>
    <mergeCell ref="I2:I3"/>
    <mergeCell ref="J2:J3"/>
    <mergeCell ref="A1:K1"/>
    <mergeCell ref="A2:A3"/>
    <mergeCell ref="B2:B3"/>
    <mergeCell ref="C2:C3"/>
    <mergeCell ref="D2:E2"/>
    <mergeCell ref="F2:F3"/>
    <mergeCell ref="G2:G3"/>
    <mergeCell ref="H2:H3"/>
  </mergeCells>
  <pageMargins left="0.7" right="0.7" top="0.75" bottom="0.75" header="0.3" footer="0.3"/>
  <pageSetup paperSize="9" scale="7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сайт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2016-02-11T06:03:18Z</dcterms:modified>
</cp:coreProperties>
</file>